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29"/>
  <workbookPr filterPrivacy="1"/>
  <bookViews>
    <workbookView xWindow="3705" yWindow="870" windowWidth="22815" windowHeight="14550" activeTab="0"/>
  </bookViews>
  <sheets>
    <sheet name="Sheet1" sheetId="1" r:id="rId1"/>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<sst xmlns="http://schemas.openxmlformats.org/spreadsheetml/2006/main" count="320" uniqueCount="142">
  <si>
    <t>项目支出绩效自评表</t>
  </si>
  <si>
    <t>项目名称</t>
  </si>
  <si>
    <t>主管部门</t>
  </si>
  <si>
    <t>项目金额</t>
  </si>
  <si>
    <t>实施单位</t>
  </si>
  <si>
    <t>年度资金总额</t>
  </si>
  <si>
    <t>其中：当年财政拨款</t>
  </si>
  <si>
    <t>上年结转资金</t>
  </si>
  <si>
    <t>其他资金</t>
  </si>
  <si>
    <t>年初预算数</t>
  </si>
  <si>
    <t>全年预算数</t>
  </si>
  <si>
    <t>全年执行数</t>
  </si>
  <si>
    <t>分值</t>
  </si>
  <si>
    <t>执行率</t>
  </si>
  <si>
    <t>得分</t>
  </si>
  <si>
    <t>年度总体目标</t>
  </si>
  <si>
    <t>预期目标</t>
  </si>
  <si>
    <t>实际完成情况</t>
  </si>
  <si>
    <t>年度绩效指标</t>
  </si>
  <si>
    <t>二级指标</t>
  </si>
  <si>
    <t>三级指标</t>
  </si>
  <si>
    <t>年度指标值</t>
  </si>
  <si>
    <t>实际完成值</t>
  </si>
  <si>
    <t>偏差原因分析及改进措施</t>
  </si>
  <si>
    <t>—</t>
  </si>
  <si>
    <t>一级指标</t>
  </si>
  <si>
    <t>总分</t>
  </si>
  <si>
    <t>项目资金（元）</t>
  </si>
  <si>
    <t>医学院建设经费</t>
  </si>
  <si>
    <t>南方科技大学</t>
  </si>
  <si>
    <t>产出指标</t>
  </si>
  <si>
    <t>数量指标</t>
  </si>
  <si>
    <t>研究生招生人数</t>
  </si>
  <si>
    <t>100人</t>
  </si>
  <si>
    <t>125人</t>
  </si>
  <si>
    <t>3.0</t>
  </si>
  <si>
    <t>按照学校相关招生规定执行。</t>
  </si>
  <si>
    <t>专业设备购置金额</t>
  </si>
  <si>
    <t>1256万元</t>
  </si>
  <si>
    <t>1247万元</t>
  </si>
  <si>
    <t>1.0</t>
  </si>
  <si>
    <t>专业设备购置数</t>
  </si>
  <si>
    <t>9台（套）</t>
  </si>
  <si>
    <t>组织高水平国内国际学术会议数量</t>
  </si>
  <si>
    <t>3场</t>
  </si>
  <si>
    <t>6场</t>
  </si>
  <si>
    <t>2.0</t>
  </si>
  <si>
    <t>医学院已经成立4个系，并积极筹建其他系，都在积极提高影响力。医学院本年度举办高水平会议6场，分别为：第三届国际微生物被膜会议，2021年全国中青年微生物学者交叉论坛，2021国际药理学前沿交叉论坛，南科大医学院医学神经科学系学术会议，第二届大湾区公共卫生与健康中国论坛，首届南方科技大学医学系统学术年会。体现了医学院学术交流已经形成系列化、规模化，尤其关注合作与交流，充分发挥了医学院以前沿基础科学研究带动临床医学发展的积极作用。</t>
  </si>
  <si>
    <t>应结题横向课题数</t>
  </si>
  <si>
    <t>1项</t>
  </si>
  <si>
    <t>应结题竞争性课题数</t>
  </si>
  <si>
    <t>4项</t>
  </si>
  <si>
    <t>横向课题立项总金额</t>
  </si>
  <si>
    <t>200万元</t>
  </si>
  <si>
    <t>115万元</t>
  </si>
  <si>
    <t>0.75</t>
  </si>
  <si>
    <t>0.43</t>
  </si>
  <si>
    <t>因有三项横向经费没有经费转入。</t>
  </si>
  <si>
    <t>横向课题立项数</t>
  </si>
  <si>
    <t>5项</t>
  </si>
  <si>
    <t>医学院人才引进力度加大，进入快速发展期</t>
  </si>
  <si>
    <t>市级竞争性课题申报总金额</t>
  </si>
  <si>
    <t>1000万元</t>
  </si>
  <si>
    <t>6330万元</t>
  </si>
  <si>
    <t>2.5</t>
  </si>
  <si>
    <t>国家级（部委）竞争性课题申报总金额</t>
  </si>
  <si>
    <t>6083万元</t>
  </si>
  <si>
    <t>4.0</t>
  </si>
  <si>
    <t>国家级（部委）竞争性课申请数</t>
  </si>
  <si>
    <t>25项</t>
  </si>
  <si>
    <t>70项</t>
  </si>
  <si>
    <t>省级竞争性课题申报总金额</t>
  </si>
  <si>
    <t>800万元</t>
  </si>
  <si>
    <t>11244万元</t>
  </si>
  <si>
    <t>省级竞争性课题申请数</t>
  </si>
  <si>
    <t>10项</t>
  </si>
  <si>
    <t>31项</t>
  </si>
  <si>
    <t>市级竞争性课题申请数</t>
  </si>
  <si>
    <t>20项</t>
  </si>
  <si>
    <t>39项</t>
  </si>
  <si>
    <t>重点实验室建设数</t>
  </si>
  <si>
    <t>1个</t>
  </si>
  <si>
    <t>3.5</t>
  </si>
  <si>
    <t>新引进杰出人才数</t>
  </si>
  <si>
    <t>1人</t>
  </si>
  <si>
    <t>2人</t>
  </si>
  <si>
    <t>新引进人才数</t>
  </si>
  <si>
    <t>15人</t>
  </si>
  <si>
    <t>36人</t>
  </si>
  <si>
    <t>医学院积极推进人才引进力度（2021年教研系列入职9人，研究系列5人，博士后22人）。</t>
  </si>
  <si>
    <t>外文原版教材购置数</t>
  </si>
  <si>
    <t>14本（套）</t>
  </si>
  <si>
    <t>12本（套）</t>
  </si>
  <si>
    <t>0.5</t>
  </si>
  <si>
    <t>根据实际授课需求进行采购</t>
  </si>
  <si>
    <t>教材购置数</t>
  </si>
  <si>
    <t>110本（套）</t>
  </si>
  <si>
    <t>英文课程数</t>
  </si>
  <si>
    <t>11门</t>
  </si>
  <si>
    <t>专业必修课程数</t>
  </si>
  <si>
    <t>1门</t>
  </si>
  <si>
    <t>通识必修课程数</t>
  </si>
  <si>
    <t>2门</t>
  </si>
  <si>
    <t>质量指标</t>
  </si>
  <si>
    <t>无</t>
  </si>
  <si>
    <t>0.0</t>
  </si>
  <si>
    <t>时效指标</t>
  </si>
  <si>
    <t>教材购置要求时间</t>
  </si>
  <si>
    <t>2021.12.31</t>
  </si>
  <si>
    <t>实验专用材料采购要求时间</t>
  </si>
  <si>
    <t>设备采购要求时间</t>
  </si>
  <si>
    <t>外文原版材料购置要求时间</t>
  </si>
  <si>
    <t>效益指标</t>
  </si>
  <si>
    <t>经济效益指标</t>
  </si>
  <si>
    <t>社会效益指标</t>
  </si>
  <si>
    <t>科研成果转化数</t>
  </si>
  <si>
    <t>0项</t>
  </si>
  <si>
    <t>年初目标为1，根据实际情况，并考虑因医学类项目转化时间周期较长，中期该项目绩效目标调整为0.</t>
  </si>
  <si>
    <t>出版专著数</t>
  </si>
  <si>
    <t>2本（套）</t>
  </si>
  <si>
    <t>5本（套）</t>
  </si>
  <si>
    <t>5.0</t>
  </si>
  <si>
    <t>SCI论文发表数</t>
  </si>
  <si>
    <t>100篇</t>
  </si>
  <si>
    <t>158篇</t>
  </si>
  <si>
    <t>7.0</t>
  </si>
  <si>
    <t>顶尖期刊论文发表数</t>
  </si>
  <si>
    <t>10篇</t>
  </si>
  <si>
    <t>36篇</t>
  </si>
  <si>
    <t>被授权专利数量</t>
  </si>
  <si>
    <t>2项</t>
  </si>
  <si>
    <t>专利申请数量</t>
  </si>
  <si>
    <t>3项</t>
  </si>
  <si>
    <t>22项</t>
  </si>
  <si>
    <t>科研成果奖励数</t>
  </si>
  <si>
    <t>6项</t>
  </si>
  <si>
    <t>生态效益指标</t>
  </si>
  <si>
    <t>满意度指标</t>
  </si>
  <si>
    <t>-</t>
  </si>
  <si>
    <t>1、按照南科大疫情防控相关要求和规定，医学院严格执行学校相关疫情防控相关工作，落实学校相关疫情防控任务。
2、按照医学院高水项目建设工作计划，继续围绕医学院高水平项目确定的六个研究领域和方向，加快本项目建设所需资金投入，计划本年内完成相关领域深圳重点实验室申报和建设工作以及国自然项目、省部级和市级项目的申报，加强成果转化工作包括文章发表、专利申请等，推动与国际国内相关学科学术交流活动，促进科研项目的稳步进行，加大硕士研究生和博士研究生的培养等工作目标。
3、依据医学院建设发展方向，依托南方科技大学医学发展委员会批准，启动建设300㎡级生物二级安全实验室（P2）。
4、为满足医学院科研和教学需求，着重推进医学院各个科系的建设，加大人才引进，逐步形成医学院多样化全面型高水平人才团队。
5、为加强医学院学科建设，合理制定和实施医学院建设相关科研和教学专业设备和实验耗材等项目的采购计划。
6、鼓励医学院课题组积极参加国家部委、广东省和深圳市的相关项目基金的申报，为医学院的科研发展奠定坚强的基础。
7、根据医学发展规划，加强国内国际相关领域学术交流和合作，提高医学院科研和教学水平，扩大医学院影响力。
8、根据医学教学工作计划，通过便捷有效的方式开展招生宣讲等工作。同时严格按照学校教学工作的要求，完成教学工作任务。
9、依据学校相关教学要求，完成医学院本科生教育计划，根据当前实际环境，平稳有序地开展网上授课工作，同时也为学生返校开课做好相关准备工作。
10、按照医学院的发展规划，完成医学院实验室规划以及相关人员配备等工作。按照学校及医学相关安全管理规定，加强落实医学院实验室相关安全工作，保障医学院实验室安全平稳运作。</t>
  </si>
  <si>
    <t>一、2021年医学院根据校防控办的要求，及时准确地传达学校各项政策要求，做好师生员工的健康动态报送，督促全员进行疫苗接种工作，全力审核校外来访人员信息，确保学院各项防疫工作万无一失。
二、2021年医学院共发表SCI学术论文158篇。出版专著5部。已申请专利22项、授权专利4项。获奖国际级、国家级、省部级等奖项6项。2021年申报广创团队4个，2个团队进入答辩环节。申请孔雀团队3个，参与1个。上年度申请的孔雀团队，本年度获批2个项目。国内外学术机构、期刊任期内任职76人次;医学院正在建设院级科研中心10个；6个子科研平台初具规模。推广仪器共享平台，全院共有48台大型仪器上线共享平台，部分设备使用达到3800小时以上。2021年完成研究生招生人数125人。
三、医学院二级生物安全实验室（P2）在2021年度中为医学院及兄弟单位提供了良好的研究环境与设备，包括生物安全柜，培养箱，摇床，显微镜，离心机，流式细胞仪等。实验室在年度内满负荷运作，如共聚焦显微镜已使用机时超过800小时，超高速离心机Optima XE-100已累计使用超过250小时。2021年医学院P2实验室团队共发表文章17篇、1篇行业标准。申请2项专利，获批3项省部级研究项目、5项深圳市研究项目，2项横向课题、1项专利。现团队有教授2名，副教授2名，助理教授3名，博后8名，博士研究生9名，硕士研究生23名。
四、医学院2021年引进教研系列教授9人，研究系列教授5人，博士后22人，医学院的人才团队建设得到进一步加强。
五、为支持医学院教研相关工作，本年度医学院按照计划进行采购设备和实验耗材，完成了预算采购计划目标。
六、医学院科研立项纵向科研项目共48项合计 6246.9万元；横向项目5项，115万元；国家级项目20项，立项金额1490.4万元。广东省项目12项，立项金额149.5万。深圳市项目10项，立项金额4310万元。医学院在各级各类项目均保持较高的立项率，2021年国家自然科学基金立项率达41.46% (申报41项，立项17项），广东省自然科学基金面上项目立项率75%(申报4项，立项3项）。显示了医学院科研人员的研究实力和竞争力。
七、2021年医学院举办南科大讲堂3次、举办学术讲座46场、应邀对外讲座、参会70次、参与国外（境外）会议4次。医学院本年度举办高水平会议6场。
八、参与学校组织的校园开放日宣讲1次和线上招生宣讲2次；“优秀中学生科技创新体验营”1次。组织线下和线上专业宣讲会共5次。通过全校选拔招收学生45名。完成了九个班级的培养方案的制定并根据培养方案要求100%开出了所要求课程，课程数67门，英文课程7门。教学教授、教授、讲席教授为本科生上课比例达71.43%。教学工作进展顺利，无教学事故。医学院所有教师均满足学校要求的教学工作量。医学院总体学生评教分数：93.83；领导听课完成率112.5%；同行评教课程覆盖度为100%。教学督导2人，听课21人次。教学试讲评审专家人数2人，教学试讲评审专家听课次数18次。完成了学生心理健康教育与辅导。
九、南方科技大学伦敦国王学院医学院获批设立。完成499人次的学生临床教学基地学习和见习。与附属医院开展教学研讨会19次。本年度选拔60余名临床导师入导师库，第一期为27名18级临床医学专业学生配备了每人一名临床导师，为学生言传身教。教师参加教学培训会议36人次以及教学团队9人次获得了各级各类培训合格证书；本年度2017级生物医学科学专业8名学生顺利毕业，升学就业率达100%；本科生获得奖项总计55项，学习竞赛类获奖23项，思政及文体类获奖32项，14项科研创新项目，发表论文13篇。本年度已举办临床医学专业宣誓仪式2次，学生班会6次，毕业生升学就业座谈会2次，毕业典礼1次，邀请附属医院及校外专家为学生升学就业和生活指导讲座6次。
十、完成了对台州楼3层、慧园5栋2-4层和创园7栋4-6层实验室面积的基建和设备部分改造且实验室在12月投入使用。完成台州楼401室基础医学实验室改造工作。完成全流程病理实验平台的构建以及完成检测中心301人体解剖实验室改造，并已投入教学使用。执行实验室安全管理制度、贯彻院-实验室两级安全责任体系，层层签订安全责任书；开展新生入学安全第一讲，实行每周或双周院务安全检查工作提醒和通报，每月落实安全培训及安全考核，共计培训253人次，考核259人次，通过237人次；建立了氧气浓度报警系统、监控系统、完善应急消防系统、门禁系统；落实安全检查工作，形成院领导带队抽查、院安全员每周巡检、实验室每日定检以及不定期专项检查模式，2021年医学院获得安全工作先进单位和先进工作者称号。</t>
  </si>
  <si>
    <t>附件2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</si>
</sst>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
  </numFmts>
  <fonts count="9">
    <font>
      <sz val="11"/>
      <color theme="1"/>
      <name val="Calibri"/>
      <family val="2"/>
      <scheme val="minor"/>
    </font>
    <font>
      <sz val="10"/>
      <name val="Arial"/>
      <family val="2"/>
    </font>
    <font>
      <sz val="9"/>
      <name val="Calibri"/>
      <family val="3"/>
      <scheme val="minor"/>
    </font>
    <font>
      <b/>
      <sz val="10"/>
      <color rgb="FF666666"/>
      <name val="微软雅黑"/>
      <family val="2"/>
    </font>
    <font>
      <sz val="11"/>
      <name val="微软雅黑"/>
      <family val="2"/>
    </font>
    <font>
      <sz val="11"/>
      <color theme="1"/>
      <name val="微软雅黑"/>
      <family val="2"/>
    </font>
    <font>
      <b/>
      <sz val="14"/>
      <color theme="1"/>
      <name val="微软雅黑"/>
      <family val="2"/>
    </font>
    <font>
      <sz val="8"/>
      <color theme="1"/>
      <name val="微软雅黑"/>
      <family val="2"/>
    </font>
    <font>
      <sz val="9"/>
      <color theme="1"/>
      <name val="微软雅黑"/>
      <family val="2"/>
    </font>
  </fonts>
  <fills count="3">
    <fill>
      <patternFill/>
    </fill>
    <fill>
      <patternFill patternType="gray125"/>
    </fill>
    <fill>
      <patternFill patternType="solid">
        <fgColor theme="0" tint="-0.1499900072813034"/>
        <bgColor indexed="64"/>
      </patternFill>
    </fill>
  </fills>
  <borders count="9">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Protection="0">
      <alignment/>
    </xf>
  </cellStyleXfs>
  <cellXfs count="38">
    <xf numFmtId="0" fontId="0" fillId="0" borderId="0" xfId="0"/>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176" fontId="7" fillId="0" borderId="1" xfId="0" applyNumberFormat="1" applyFont="1" applyBorder="1" applyAlignment="1">
      <alignment horizontal="center" vertical="center" wrapText="1"/>
    </xf>
    <xf numFmtId="177" fontId="5" fillId="0" borderId="1"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0" fontId="4" fillId="0" borderId="1" xfId="0" applyFont="1" applyBorder="1" applyAlignment="1">
      <alignment vertical="center" wrapText="1"/>
    </xf>
    <xf numFmtId="9" fontId="7" fillId="0" borderId="1" xfId="20" applyFont="1" applyBorder="1" applyAlignment="1">
      <alignment horizontal="center" vertical="center" wrapText="1"/>
    </xf>
    <xf numFmtId="0" fontId="0" fillId="0" borderId="0" xfId="0" applyAlignment="1">
      <alignment vertical="center" wrapText="1"/>
    </xf>
    <xf numFmtId="176"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8" fillId="0" borderId="1" xfId="0" applyFont="1" applyBorder="1" applyAlignment="1">
      <alignment vertical="center" wrapText="1"/>
    </xf>
    <xf numFmtId="0" fontId="5" fillId="0" borderId="1" xfId="0" applyNumberFormat="1" applyFont="1" applyBorder="1" applyAlignment="1">
      <alignment vertical="center" wrapText="1"/>
    </xf>
    <xf numFmtId="0" fontId="5" fillId="0" borderId="3"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4" fillId="2" borderId="1" xfId="0" applyFont="1" applyFill="1" applyBorder="1" applyAlignment="1">
      <alignment vertical="center" wrapText="1"/>
    </xf>
    <xf numFmtId="0" fontId="4" fillId="0" borderId="1" xfId="0" applyFont="1" applyBorder="1" applyAlignment="1">
      <alignmen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2" borderId="4" xfId="0" applyFont="1" applyFill="1" applyBorder="1" applyAlignment="1">
      <alignment horizontal="right" vertical="center" wrapText="1"/>
    </xf>
    <xf numFmtId="0" fontId="5" fillId="2" borderId="6" xfId="0" applyFont="1" applyFill="1" applyBorder="1" applyAlignment="1">
      <alignment horizontal="righ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6" fillId="0" borderId="7" xfId="0" applyFont="1" applyBorder="1" applyAlignment="1">
      <alignment horizontal="center" vertical="center" wrapText="1"/>
    </xf>
    <xf numFmtId="0" fontId="7"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right" vertical="center" wrapText="1"/>
    </xf>
  </cellXfs>
  <cellStyles count="7">
    <cellStyle name="Normal" xfId="0"/>
    <cellStyle name="Percent" xfId="15"/>
    <cellStyle name="Currency" xfId="16"/>
    <cellStyle name="Currency [0]" xfId="17"/>
    <cellStyle name="Comma" xfId="18"/>
    <cellStyle name="Comma [0]" xfId="19"/>
    <cellStyle name="百分比"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0"/>
  <sheetViews>
    <sheetView tabSelected="1" zoomScale="110" zoomScaleNormal="110" workbookViewId="0" topLeftCell="A7">
      <selection activeCell="F11" sqref="F11:I11"/>
    </sheetView>
  </sheetViews>
  <sheetFormatPr defaultColWidth="9.140625" defaultRowHeight="15"/>
  <cols>
    <col min="1" max="1" width="11.57421875" style="8" customWidth="1"/>
    <col min="2" max="2" width="9.28125" style="8" bestFit="1" customWidth="1"/>
    <col min="3" max="3" width="13.28125" style="8" bestFit="1" customWidth="1"/>
    <col min="4" max="4" width="13.28125" style="8" customWidth="1"/>
    <col min="5" max="5" width="14.8515625" style="8" customWidth="1"/>
    <col min="6" max="6" width="19.00390625" style="8" customWidth="1"/>
    <col min="7" max="7" width="18.7109375" style="8" customWidth="1"/>
    <col min="8" max="8" width="19.421875" style="8" customWidth="1"/>
    <col min="9" max="9" width="62.421875" style="8" customWidth="1"/>
    <col min="10" max="10" width="11.57421875" style="8" hidden="1" customWidth="1"/>
    <col min="11" max="16384" width="9.00390625" style="8" customWidth="1"/>
  </cols>
  <sheetData>
    <row r="1" ht="15">
      <c r="A1" s="8" t="s">
        <v>141</v>
      </c>
    </row>
    <row r="2" spans="1:9" ht="27" customHeight="1">
      <c r="A2" s="31" t="s">
        <v>0</v>
      </c>
      <c r="B2" s="31"/>
      <c r="C2" s="31"/>
      <c r="D2" s="31"/>
      <c r="E2" s="31"/>
      <c r="F2" s="31"/>
      <c r="G2" s="31"/>
      <c r="H2" s="31"/>
      <c r="I2" s="31"/>
    </row>
    <row r="3" spans="1:9" ht="16.5">
      <c r="A3" s="1" t="s">
        <v>1</v>
      </c>
      <c r="B3" s="20" t="s">
        <v>28</v>
      </c>
      <c r="C3" s="21"/>
      <c r="D3" s="21"/>
      <c r="E3" s="22"/>
      <c r="F3" s="1" t="s">
        <v>3</v>
      </c>
      <c r="G3" s="36">
        <v>230000000</v>
      </c>
      <c r="H3" s="36"/>
      <c r="I3" s="36"/>
    </row>
    <row r="4" spans="1:9" ht="16.5">
      <c r="A4" s="1" t="s">
        <v>2</v>
      </c>
      <c r="B4" s="20" t="s">
        <v>29</v>
      </c>
      <c r="C4" s="21"/>
      <c r="D4" s="21"/>
      <c r="E4" s="22"/>
      <c r="F4" s="1" t="s">
        <v>4</v>
      </c>
      <c r="G4" s="36"/>
      <c r="H4" s="36"/>
      <c r="I4" s="36"/>
    </row>
    <row r="5" spans="1:9" ht="16.5">
      <c r="A5" s="34" t="s">
        <v>27</v>
      </c>
      <c r="B5" s="33"/>
      <c r="C5" s="33"/>
      <c r="D5" s="1" t="s">
        <v>9</v>
      </c>
      <c r="E5" s="1" t="s">
        <v>10</v>
      </c>
      <c r="F5" s="1" t="s">
        <v>11</v>
      </c>
      <c r="G5" s="1" t="s">
        <v>12</v>
      </c>
      <c r="H5" s="1" t="s">
        <v>13</v>
      </c>
      <c r="I5" s="1" t="s">
        <v>14</v>
      </c>
    </row>
    <row r="6" spans="1:10" ht="16.5">
      <c r="A6" s="35"/>
      <c r="B6" s="16" t="s">
        <v>5</v>
      </c>
      <c r="C6" s="16"/>
      <c r="D6" s="3">
        <v>30000000</v>
      </c>
      <c r="E6" s="3">
        <v>30000000</v>
      </c>
      <c r="F6" s="3">
        <v>29944987.72</v>
      </c>
      <c r="G6" s="4">
        <v>10</v>
      </c>
      <c r="H6" s="7">
        <f>IF(AND(E6=0,F6=0),1,IF(E6=0,0,ROUND(F6/E6,2)))</f>
        <v>1</v>
      </c>
      <c r="I6" s="3">
        <f>ROUND(H6*G6,2)</f>
        <v>10</v>
      </c>
      <c r="J6" s="9">
        <v>89.61</v>
      </c>
    </row>
    <row r="7" spans="1:9" ht="16.5">
      <c r="A7" s="35"/>
      <c r="B7" s="23" t="s">
        <v>6</v>
      </c>
      <c r="C7" s="24"/>
      <c r="D7" s="3">
        <v>30000000</v>
      </c>
      <c r="E7" s="3">
        <v>30000000</v>
      </c>
      <c r="F7" s="3">
        <v>29944987.72</v>
      </c>
      <c r="G7" s="10" t="s">
        <v>24</v>
      </c>
      <c r="H7" s="7">
        <f aca="true" t="shared" si="0" ref="H7">IF(E7=0,0,ROUND(F7/E7,2))</f>
        <v>1</v>
      </c>
      <c r="I7" s="10" t="s">
        <v>24</v>
      </c>
    </row>
    <row r="8" spans="1:9" ht="16.5">
      <c r="A8" s="35"/>
      <c r="B8" s="23" t="s">
        <v>7</v>
      </c>
      <c r="C8" s="24"/>
      <c r="D8" s="3">
        <v>0</v>
      </c>
      <c r="E8" s="3">
        <v>0</v>
      </c>
      <c r="F8" s="3">
        <v>0</v>
      </c>
      <c r="G8" s="10" t="s">
        <v>24</v>
      </c>
      <c r="H8" s="7" t="s">
        <v>138</v>
      </c>
      <c r="I8" s="10" t="s">
        <v>24</v>
      </c>
    </row>
    <row r="9" spans="1:9" ht="16.5">
      <c r="A9" s="15"/>
      <c r="B9" s="37" t="s">
        <v>8</v>
      </c>
      <c r="C9" s="37"/>
      <c r="D9" s="3">
        <f>D6-D7-D8</f>
        <v>0</v>
      </c>
      <c r="E9" s="3">
        <f>E6-E7-E8</f>
        <v>0</v>
      </c>
      <c r="F9" s="3">
        <f>F6-F7-F8</f>
        <v>0</v>
      </c>
      <c r="G9" s="10" t="s">
        <v>24</v>
      </c>
      <c r="H9" s="7" t="s">
        <v>138</v>
      </c>
      <c r="I9" s="10" t="s">
        <v>24</v>
      </c>
    </row>
    <row r="10" spans="1:9" ht="16.5">
      <c r="A10" s="16" t="s">
        <v>15</v>
      </c>
      <c r="B10" s="25" t="s">
        <v>16</v>
      </c>
      <c r="C10" s="26"/>
      <c r="D10" s="26"/>
      <c r="E10" s="27"/>
      <c r="F10" s="16" t="s">
        <v>17</v>
      </c>
      <c r="G10" s="16"/>
      <c r="H10" s="16"/>
      <c r="I10" s="16"/>
    </row>
    <row r="11" spans="1:9" ht="409.5" customHeight="1">
      <c r="A11" s="16"/>
      <c r="B11" s="28" t="s">
        <v>139</v>
      </c>
      <c r="C11" s="29"/>
      <c r="D11" s="29"/>
      <c r="E11" s="30"/>
      <c r="F11" s="32" t="s">
        <v>140</v>
      </c>
      <c r="G11" s="32"/>
      <c r="H11" s="32"/>
      <c r="I11" s="32"/>
    </row>
    <row r="12" spans="1:9" ht="20.25" customHeight="1">
      <c r="A12" s="16" t="s">
        <v>18</v>
      </c>
      <c r="B12" s="2" t="s">
        <v>25</v>
      </c>
      <c r="C12" s="2" t="s">
        <v>19</v>
      </c>
      <c r="D12" s="2" t="s">
        <v>20</v>
      </c>
      <c r="E12" s="2" t="s">
        <v>21</v>
      </c>
      <c r="F12" s="2" t="s">
        <v>22</v>
      </c>
      <c r="G12" s="2" t="s">
        <v>12</v>
      </c>
      <c r="H12" s="2" t="s">
        <v>14</v>
      </c>
      <c r="I12" s="5" t="s">
        <v>23</v>
      </c>
    </row>
    <row r="13" spans="1:9" ht="45" customHeight="1">
      <c r="A13" s="17"/>
      <c r="B13" s="18" t="s">
        <v>30</v>
      </c>
      <c r="C13" s="19" t="s">
        <v>31</v>
      </c>
      <c r="D13" s="11" t="s">
        <v>32</v>
      </c>
      <c r="E13" s="11" t="s">
        <v>33</v>
      </c>
      <c r="F13" s="11" t="s">
        <v>34</v>
      </c>
      <c r="G13" s="11" t="s">
        <v>35</v>
      </c>
      <c r="H13" s="11" t="s">
        <v>35</v>
      </c>
      <c r="I13" s="12" t="s">
        <v>36</v>
      </c>
    </row>
    <row r="14" spans="1:9" ht="45" customHeight="1">
      <c r="A14" s="17"/>
      <c r="B14" s="18" t="s">
        <v>30</v>
      </c>
      <c r="C14" s="19" t="s">
        <v>31</v>
      </c>
      <c r="D14" s="11" t="s">
        <v>37</v>
      </c>
      <c r="E14" s="11" t="s">
        <v>38</v>
      </c>
      <c r="F14" s="11" t="s">
        <v>39</v>
      </c>
      <c r="G14" s="11" t="s">
        <v>40</v>
      </c>
      <c r="H14" s="11" t="s">
        <v>40</v>
      </c>
      <c r="I14" s="12"/>
    </row>
    <row r="15" spans="1:9" ht="45" customHeight="1">
      <c r="A15" s="17"/>
      <c r="B15" s="18" t="s">
        <v>30</v>
      </c>
      <c r="C15" s="19" t="s">
        <v>31</v>
      </c>
      <c r="D15" s="11" t="s">
        <v>41</v>
      </c>
      <c r="E15" s="11" t="s">
        <v>42</v>
      </c>
      <c r="F15" s="11" t="s">
        <v>42</v>
      </c>
      <c r="G15" s="11" t="s">
        <v>40</v>
      </c>
      <c r="H15" s="11" t="s">
        <v>40</v>
      </c>
      <c r="I15" s="12"/>
    </row>
    <row r="16" spans="1:9" ht="90" customHeight="1">
      <c r="A16" s="17"/>
      <c r="B16" s="18" t="s">
        <v>30</v>
      </c>
      <c r="C16" s="19" t="s">
        <v>31</v>
      </c>
      <c r="D16" s="11" t="s">
        <v>43</v>
      </c>
      <c r="E16" s="11" t="s">
        <v>44</v>
      </c>
      <c r="F16" s="11" t="s">
        <v>45</v>
      </c>
      <c r="G16" s="11" t="s">
        <v>46</v>
      </c>
      <c r="H16" s="11" t="s">
        <v>46</v>
      </c>
      <c r="I16" s="12" t="s">
        <v>47</v>
      </c>
    </row>
    <row r="17" spans="1:9" ht="45" customHeight="1">
      <c r="A17" s="17"/>
      <c r="B17" s="18" t="s">
        <v>30</v>
      </c>
      <c r="C17" s="19" t="s">
        <v>31</v>
      </c>
      <c r="D17" s="11" t="s">
        <v>48</v>
      </c>
      <c r="E17" s="11" t="s">
        <v>49</v>
      </c>
      <c r="F17" s="11" t="s">
        <v>49</v>
      </c>
      <c r="G17" s="11" t="s">
        <v>40</v>
      </c>
      <c r="H17" s="11" t="s">
        <v>40</v>
      </c>
      <c r="I17" s="12"/>
    </row>
    <row r="18" spans="1:9" ht="45" customHeight="1">
      <c r="A18" s="17"/>
      <c r="B18" s="18" t="s">
        <v>30</v>
      </c>
      <c r="C18" s="19" t="s">
        <v>31</v>
      </c>
      <c r="D18" s="11" t="s">
        <v>50</v>
      </c>
      <c r="E18" s="11" t="s">
        <v>51</v>
      </c>
      <c r="F18" s="11" t="s">
        <v>51</v>
      </c>
      <c r="G18" s="11" t="s">
        <v>46</v>
      </c>
      <c r="H18" s="11" t="s">
        <v>46</v>
      </c>
      <c r="I18" s="12"/>
    </row>
    <row r="19" spans="1:9" ht="45" customHeight="1">
      <c r="A19" s="17"/>
      <c r="B19" s="18" t="s">
        <v>30</v>
      </c>
      <c r="C19" s="19" t="s">
        <v>31</v>
      </c>
      <c r="D19" s="11" t="s">
        <v>52</v>
      </c>
      <c r="E19" s="11" t="s">
        <v>53</v>
      </c>
      <c r="F19" s="11" t="s">
        <v>54</v>
      </c>
      <c r="G19" s="11" t="s">
        <v>55</v>
      </c>
      <c r="H19" s="11" t="s">
        <v>56</v>
      </c>
      <c r="I19" s="12" t="s">
        <v>57</v>
      </c>
    </row>
    <row r="20" spans="1:9" ht="45" customHeight="1">
      <c r="A20" s="17"/>
      <c r="B20" s="18" t="s">
        <v>30</v>
      </c>
      <c r="C20" s="19" t="s">
        <v>31</v>
      </c>
      <c r="D20" s="11" t="s">
        <v>58</v>
      </c>
      <c r="E20" s="11" t="s">
        <v>49</v>
      </c>
      <c r="F20" s="11" t="s">
        <v>59</v>
      </c>
      <c r="G20" s="11" t="s">
        <v>55</v>
      </c>
      <c r="H20" s="11" t="s">
        <v>55</v>
      </c>
      <c r="I20" s="12" t="s">
        <v>60</v>
      </c>
    </row>
    <row r="21" spans="1:9" ht="45" customHeight="1">
      <c r="A21" s="17"/>
      <c r="B21" s="18" t="s">
        <v>30</v>
      </c>
      <c r="C21" s="19" t="s">
        <v>31</v>
      </c>
      <c r="D21" s="11" t="s">
        <v>61</v>
      </c>
      <c r="E21" s="11" t="s">
        <v>62</v>
      </c>
      <c r="F21" s="11" t="s">
        <v>63</v>
      </c>
      <c r="G21" s="11" t="s">
        <v>64</v>
      </c>
      <c r="H21" s="11" t="s">
        <v>64</v>
      </c>
      <c r="I21" s="12" t="s">
        <v>60</v>
      </c>
    </row>
    <row r="22" spans="1:9" ht="45" customHeight="1">
      <c r="A22" s="17"/>
      <c r="B22" s="18" t="s">
        <v>30</v>
      </c>
      <c r="C22" s="19" t="s">
        <v>31</v>
      </c>
      <c r="D22" s="11" t="s">
        <v>65</v>
      </c>
      <c r="E22" s="11" t="s">
        <v>62</v>
      </c>
      <c r="F22" s="11" t="s">
        <v>66</v>
      </c>
      <c r="G22" s="11" t="s">
        <v>67</v>
      </c>
      <c r="H22" s="11" t="s">
        <v>67</v>
      </c>
      <c r="I22" s="12" t="s">
        <v>60</v>
      </c>
    </row>
    <row r="23" spans="1:9" ht="45" customHeight="1">
      <c r="A23" s="17"/>
      <c r="B23" s="18" t="s">
        <v>30</v>
      </c>
      <c r="C23" s="19" t="s">
        <v>31</v>
      </c>
      <c r="D23" s="11" t="s">
        <v>68</v>
      </c>
      <c r="E23" s="11" t="s">
        <v>69</v>
      </c>
      <c r="F23" s="11" t="s">
        <v>70</v>
      </c>
      <c r="G23" s="11" t="s">
        <v>67</v>
      </c>
      <c r="H23" s="11" t="s">
        <v>67</v>
      </c>
      <c r="I23" s="12" t="s">
        <v>60</v>
      </c>
    </row>
    <row r="24" spans="1:9" ht="45" customHeight="1">
      <c r="A24" s="17"/>
      <c r="B24" s="18" t="s">
        <v>30</v>
      </c>
      <c r="C24" s="19" t="s">
        <v>31</v>
      </c>
      <c r="D24" s="11" t="s">
        <v>71</v>
      </c>
      <c r="E24" s="11" t="s">
        <v>72</v>
      </c>
      <c r="F24" s="11" t="s">
        <v>73</v>
      </c>
      <c r="G24" s="11" t="s">
        <v>35</v>
      </c>
      <c r="H24" s="11" t="s">
        <v>35</v>
      </c>
      <c r="I24" s="12" t="s">
        <v>60</v>
      </c>
    </row>
    <row r="25" spans="1:9" ht="45" customHeight="1">
      <c r="A25" s="17"/>
      <c r="B25" s="18" t="s">
        <v>30</v>
      </c>
      <c r="C25" s="19" t="s">
        <v>31</v>
      </c>
      <c r="D25" s="11" t="s">
        <v>74</v>
      </c>
      <c r="E25" s="11" t="s">
        <v>75</v>
      </c>
      <c r="F25" s="11" t="s">
        <v>76</v>
      </c>
      <c r="G25" s="11" t="s">
        <v>35</v>
      </c>
      <c r="H25" s="11" t="s">
        <v>35</v>
      </c>
      <c r="I25" s="12" t="s">
        <v>60</v>
      </c>
    </row>
    <row r="26" spans="1:9" ht="45" customHeight="1">
      <c r="A26" s="17"/>
      <c r="B26" s="18" t="s">
        <v>30</v>
      </c>
      <c r="C26" s="19" t="s">
        <v>31</v>
      </c>
      <c r="D26" s="11" t="s">
        <v>77</v>
      </c>
      <c r="E26" s="11" t="s">
        <v>78</v>
      </c>
      <c r="F26" s="11" t="s">
        <v>79</v>
      </c>
      <c r="G26" s="11" t="s">
        <v>64</v>
      </c>
      <c r="H26" s="11" t="s">
        <v>64</v>
      </c>
      <c r="I26" s="12" t="s">
        <v>60</v>
      </c>
    </row>
    <row r="27" spans="1:9" ht="45" customHeight="1">
      <c r="A27" s="17"/>
      <c r="B27" s="18" t="s">
        <v>30</v>
      </c>
      <c r="C27" s="19" t="s">
        <v>31</v>
      </c>
      <c r="D27" s="11" t="s">
        <v>80</v>
      </c>
      <c r="E27" s="11" t="s">
        <v>81</v>
      </c>
      <c r="F27" s="11" t="s">
        <v>81</v>
      </c>
      <c r="G27" s="11" t="s">
        <v>82</v>
      </c>
      <c r="H27" s="11" t="s">
        <v>82</v>
      </c>
      <c r="I27" s="12"/>
    </row>
    <row r="28" spans="1:9" ht="45" customHeight="1">
      <c r="A28" s="17"/>
      <c r="B28" s="18" t="s">
        <v>30</v>
      </c>
      <c r="C28" s="19" t="s">
        <v>31</v>
      </c>
      <c r="D28" s="11" t="s">
        <v>83</v>
      </c>
      <c r="E28" s="11" t="s">
        <v>84</v>
      </c>
      <c r="F28" s="11" t="s">
        <v>85</v>
      </c>
      <c r="G28" s="11" t="s">
        <v>46</v>
      </c>
      <c r="H28" s="11" t="s">
        <v>46</v>
      </c>
      <c r="I28" s="12"/>
    </row>
    <row r="29" spans="1:9" ht="33.75" customHeight="1">
      <c r="A29" s="17"/>
      <c r="B29" s="18" t="s">
        <v>30</v>
      </c>
      <c r="C29" s="19" t="s">
        <v>31</v>
      </c>
      <c r="D29" s="11" t="s">
        <v>86</v>
      </c>
      <c r="E29" s="11" t="s">
        <v>87</v>
      </c>
      <c r="F29" s="11" t="s">
        <v>88</v>
      </c>
      <c r="G29" s="11" t="s">
        <v>35</v>
      </c>
      <c r="H29" s="11" t="s">
        <v>35</v>
      </c>
      <c r="I29" s="12" t="s">
        <v>89</v>
      </c>
    </row>
    <row r="30" spans="1:9" ht="45" customHeight="1">
      <c r="A30" s="17"/>
      <c r="B30" s="18" t="s">
        <v>30</v>
      </c>
      <c r="C30" s="19" t="s">
        <v>31</v>
      </c>
      <c r="D30" s="11" t="s">
        <v>90</v>
      </c>
      <c r="E30" s="11" t="s">
        <v>91</v>
      </c>
      <c r="F30" s="11" t="s">
        <v>92</v>
      </c>
      <c r="G30" s="11" t="s">
        <v>93</v>
      </c>
      <c r="H30" s="11" t="s">
        <v>56</v>
      </c>
      <c r="I30" s="12" t="s">
        <v>94</v>
      </c>
    </row>
    <row r="31" spans="1:9" ht="45" customHeight="1">
      <c r="A31" s="17"/>
      <c r="B31" s="18" t="s">
        <v>30</v>
      </c>
      <c r="C31" s="19" t="s">
        <v>31</v>
      </c>
      <c r="D31" s="11" t="s">
        <v>95</v>
      </c>
      <c r="E31" s="11" t="s">
        <v>96</v>
      </c>
      <c r="F31" s="11" t="s">
        <v>96</v>
      </c>
      <c r="G31" s="11" t="s">
        <v>93</v>
      </c>
      <c r="H31" s="11" t="s">
        <v>93</v>
      </c>
      <c r="I31" s="12"/>
    </row>
    <row r="32" spans="1:9" ht="45" customHeight="1">
      <c r="A32" s="17"/>
      <c r="B32" s="18" t="s">
        <v>30</v>
      </c>
      <c r="C32" s="19" t="s">
        <v>31</v>
      </c>
      <c r="D32" s="11" t="s">
        <v>97</v>
      </c>
      <c r="E32" s="11" t="s">
        <v>98</v>
      </c>
      <c r="F32" s="11" t="s">
        <v>98</v>
      </c>
      <c r="G32" s="11" t="s">
        <v>46</v>
      </c>
      <c r="H32" s="11" t="s">
        <v>46</v>
      </c>
      <c r="I32" s="12"/>
    </row>
    <row r="33" spans="1:9" ht="45" customHeight="1">
      <c r="A33" s="17"/>
      <c r="B33" s="18" t="s">
        <v>30</v>
      </c>
      <c r="C33" s="19" t="s">
        <v>31</v>
      </c>
      <c r="D33" s="11" t="s">
        <v>99</v>
      </c>
      <c r="E33" s="11" t="s">
        <v>100</v>
      </c>
      <c r="F33" s="11" t="s">
        <v>100</v>
      </c>
      <c r="G33" s="11" t="s">
        <v>46</v>
      </c>
      <c r="H33" s="11" t="s">
        <v>46</v>
      </c>
      <c r="I33" s="12"/>
    </row>
    <row r="34" spans="1:9" ht="45" customHeight="1">
      <c r="A34" s="17"/>
      <c r="B34" s="18" t="s">
        <v>30</v>
      </c>
      <c r="C34" s="19" t="s">
        <v>31</v>
      </c>
      <c r="D34" s="11" t="s">
        <v>101</v>
      </c>
      <c r="E34" s="11" t="s">
        <v>102</v>
      </c>
      <c r="F34" s="11" t="s">
        <v>102</v>
      </c>
      <c r="G34" s="11" t="s">
        <v>46</v>
      </c>
      <c r="H34" s="11" t="s">
        <v>46</v>
      </c>
      <c r="I34" s="12"/>
    </row>
    <row r="35" spans="1:9" ht="45" customHeight="1">
      <c r="A35" s="17"/>
      <c r="B35" s="18" t="s">
        <v>30</v>
      </c>
      <c r="C35" s="6" t="s">
        <v>103</v>
      </c>
      <c r="D35" s="11" t="s">
        <v>104</v>
      </c>
      <c r="E35" s="11" t="s">
        <v>104</v>
      </c>
      <c r="F35" s="11" t="s">
        <v>104</v>
      </c>
      <c r="G35" s="11" t="s">
        <v>105</v>
      </c>
      <c r="H35" s="11" t="s">
        <v>105</v>
      </c>
      <c r="I35" s="12"/>
    </row>
    <row r="36" spans="1:9" ht="45" customHeight="1">
      <c r="A36" s="17"/>
      <c r="B36" s="18" t="s">
        <v>30</v>
      </c>
      <c r="C36" s="19" t="s">
        <v>106</v>
      </c>
      <c r="D36" s="11" t="s">
        <v>107</v>
      </c>
      <c r="E36" s="11" t="s">
        <v>108</v>
      </c>
      <c r="F36" s="11" t="s">
        <v>108</v>
      </c>
      <c r="G36" s="11" t="s">
        <v>40</v>
      </c>
      <c r="H36" s="11" t="s">
        <v>40</v>
      </c>
      <c r="I36" s="12"/>
    </row>
    <row r="37" spans="1:9" ht="45" customHeight="1">
      <c r="A37" s="17"/>
      <c r="B37" s="18" t="s">
        <v>30</v>
      </c>
      <c r="C37" s="19" t="s">
        <v>106</v>
      </c>
      <c r="D37" s="11" t="s">
        <v>109</v>
      </c>
      <c r="E37" s="11" t="s">
        <v>108</v>
      </c>
      <c r="F37" s="11" t="s">
        <v>108</v>
      </c>
      <c r="G37" s="11" t="s">
        <v>40</v>
      </c>
      <c r="H37" s="11" t="s">
        <v>40</v>
      </c>
      <c r="I37" s="12"/>
    </row>
    <row r="38" spans="1:9" ht="45" customHeight="1">
      <c r="A38" s="17"/>
      <c r="B38" s="18" t="s">
        <v>30</v>
      </c>
      <c r="C38" s="19" t="s">
        <v>106</v>
      </c>
      <c r="D38" s="11" t="s">
        <v>110</v>
      </c>
      <c r="E38" s="11" t="s">
        <v>108</v>
      </c>
      <c r="F38" s="11" t="s">
        <v>108</v>
      </c>
      <c r="G38" s="11" t="s">
        <v>40</v>
      </c>
      <c r="H38" s="11" t="s">
        <v>40</v>
      </c>
      <c r="I38" s="12"/>
    </row>
    <row r="39" spans="1:9" ht="45" customHeight="1">
      <c r="A39" s="17"/>
      <c r="B39" s="18" t="s">
        <v>30</v>
      </c>
      <c r="C39" s="19" t="s">
        <v>106</v>
      </c>
      <c r="D39" s="11" t="s">
        <v>111</v>
      </c>
      <c r="E39" s="11" t="s">
        <v>108</v>
      </c>
      <c r="F39" s="11" t="s">
        <v>108</v>
      </c>
      <c r="G39" s="11" t="s">
        <v>40</v>
      </c>
      <c r="H39" s="11" t="s">
        <v>40</v>
      </c>
      <c r="I39" s="12"/>
    </row>
    <row r="40" spans="1:9" ht="16.5" customHeight="1">
      <c r="A40" s="17"/>
      <c r="B40" s="18" t="s">
        <v>112</v>
      </c>
      <c r="C40" s="6" t="s">
        <v>113</v>
      </c>
      <c r="D40" s="11" t="s">
        <v>104</v>
      </c>
      <c r="E40" s="11" t="s">
        <v>104</v>
      </c>
      <c r="F40" s="11" t="s">
        <v>104</v>
      </c>
      <c r="G40" s="11" t="s">
        <v>105</v>
      </c>
      <c r="H40" s="11" t="s">
        <v>105</v>
      </c>
      <c r="I40" s="12"/>
    </row>
    <row r="41" spans="1:9" ht="54" customHeight="1">
      <c r="A41" s="17"/>
      <c r="B41" s="18" t="s">
        <v>112</v>
      </c>
      <c r="C41" s="19" t="s">
        <v>114</v>
      </c>
      <c r="D41" s="11" t="s">
        <v>115</v>
      </c>
      <c r="E41" s="11" t="s">
        <v>116</v>
      </c>
      <c r="F41" s="11" t="s">
        <v>116</v>
      </c>
      <c r="G41" s="11" t="s">
        <v>105</v>
      </c>
      <c r="H41" s="11" t="s">
        <v>105</v>
      </c>
      <c r="I41" s="12" t="s">
        <v>117</v>
      </c>
    </row>
    <row r="42" spans="1:9" ht="54" customHeight="1">
      <c r="A42" s="17"/>
      <c r="B42" s="18" t="s">
        <v>112</v>
      </c>
      <c r="C42" s="19" t="s">
        <v>114</v>
      </c>
      <c r="D42" s="11" t="s">
        <v>118</v>
      </c>
      <c r="E42" s="11" t="s">
        <v>119</v>
      </c>
      <c r="F42" s="11" t="s">
        <v>120</v>
      </c>
      <c r="G42" s="11" t="s">
        <v>121</v>
      </c>
      <c r="H42" s="11" t="s">
        <v>121</v>
      </c>
      <c r="I42" s="12" t="s">
        <v>60</v>
      </c>
    </row>
    <row r="43" spans="1:9" ht="54" customHeight="1">
      <c r="A43" s="17"/>
      <c r="B43" s="18" t="s">
        <v>112</v>
      </c>
      <c r="C43" s="19" t="s">
        <v>114</v>
      </c>
      <c r="D43" s="11" t="s">
        <v>122</v>
      </c>
      <c r="E43" s="11" t="s">
        <v>123</v>
      </c>
      <c r="F43" s="11" t="s">
        <v>124</v>
      </c>
      <c r="G43" s="11" t="s">
        <v>125</v>
      </c>
      <c r="H43" s="11" t="s">
        <v>125</v>
      </c>
      <c r="I43" s="12" t="s">
        <v>60</v>
      </c>
    </row>
    <row r="44" spans="1:9" ht="54" customHeight="1">
      <c r="A44" s="17"/>
      <c r="B44" s="18" t="s">
        <v>112</v>
      </c>
      <c r="C44" s="19" t="s">
        <v>114</v>
      </c>
      <c r="D44" s="11" t="s">
        <v>126</v>
      </c>
      <c r="E44" s="11" t="s">
        <v>127</v>
      </c>
      <c r="F44" s="11" t="s">
        <v>128</v>
      </c>
      <c r="G44" s="11" t="s">
        <v>125</v>
      </c>
      <c r="H44" s="11" t="s">
        <v>125</v>
      </c>
      <c r="I44" s="12" t="s">
        <v>60</v>
      </c>
    </row>
    <row r="45" spans="1:9" ht="54" customHeight="1">
      <c r="A45" s="17"/>
      <c r="B45" s="18" t="s">
        <v>112</v>
      </c>
      <c r="C45" s="19" t="s">
        <v>114</v>
      </c>
      <c r="D45" s="11" t="s">
        <v>129</v>
      </c>
      <c r="E45" s="11" t="s">
        <v>49</v>
      </c>
      <c r="F45" s="11" t="s">
        <v>130</v>
      </c>
      <c r="G45" s="11" t="s">
        <v>125</v>
      </c>
      <c r="H45" s="11" t="s">
        <v>125</v>
      </c>
      <c r="I45" s="12" t="s">
        <v>60</v>
      </c>
    </row>
    <row r="46" spans="1:9" ht="54" customHeight="1">
      <c r="A46" s="17"/>
      <c r="B46" s="18" t="s">
        <v>112</v>
      </c>
      <c r="C46" s="19" t="s">
        <v>114</v>
      </c>
      <c r="D46" s="11" t="s">
        <v>131</v>
      </c>
      <c r="E46" s="11" t="s">
        <v>132</v>
      </c>
      <c r="F46" s="11" t="s">
        <v>133</v>
      </c>
      <c r="G46" s="11" t="s">
        <v>125</v>
      </c>
      <c r="H46" s="11" t="s">
        <v>125</v>
      </c>
      <c r="I46" s="12" t="s">
        <v>60</v>
      </c>
    </row>
    <row r="47" spans="1:9" ht="16.5" customHeight="1">
      <c r="A47" s="17"/>
      <c r="B47" s="18" t="s">
        <v>112</v>
      </c>
      <c r="C47" s="19" t="s">
        <v>114</v>
      </c>
      <c r="D47" s="11" t="s">
        <v>134</v>
      </c>
      <c r="E47" s="11" t="s">
        <v>130</v>
      </c>
      <c r="F47" s="11" t="s">
        <v>135</v>
      </c>
      <c r="G47" s="11" t="s">
        <v>125</v>
      </c>
      <c r="H47" s="11" t="s">
        <v>125</v>
      </c>
      <c r="I47" s="12"/>
    </row>
    <row r="48" spans="1:9" ht="16.5" customHeight="1">
      <c r="A48" s="17"/>
      <c r="B48" s="18" t="s">
        <v>112</v>
      </c>
      <c r="C48" s="6" t="s">
        <v>136</v>
      </c>
      <c r="D48" s="11" t="s">
        <v>104</v>
      </c>
      <c r="E48" s="11" t="s">
        <v>104</v>
      </c>
      <c r="F48" s="11" t="s">
        <v>104</v>
      </c>
      <c r="G48" s="11" t="s">
        <v>105</v>
      </c>
      <c r="H48" s="11" t="s">
        <v>105</v>
      </c>
      <c r="I48" s="12"/>
    </row>
    <row r="49" spans="1:9" ht="16.5" customHeight="1">
      <c r="A49" s="17"/>
      <c r="B49" s="18" t="s">
        <v>112</v>
      </c>
      <c r="C49" s="6" t="s">
        <v>137</v>
      </c>
      <c r="D49" s="11" t="s">
        <v>104</v>
      </c>
      <c r="E49" s="11" t="s">
        <v>104</v>
      </c>
      <c r="F49" s="11" t="s">
        <v>104</v>
      </c>
      <c r="G49" s="11" t="s">
        <v>105</v>
      </c>
      <c r="H49" s="11" t="s">
        <v>105</v>
      </c>
      <c r="I49" s="12"/>
    </row>
    <row r="50" spans="1:9" ht="16.5" customHeight="1">
      <c r="A50" s="11"/>
      <c r="B50" s="15" t="s">
        <v>26</v>
      </c>
      <c r="C50" s="15"/>
      <c r="D50" s="15"/>
      <c r="E50" s="15"/>
      <c r="F50" s="15"/>
      <c r="G50" s="13">
        <v>100</v>
      </c>
      <c r="H50" s="11">
        <f>I6+J6</f>
        <v>99.61</v>
      </c>
      <c r="I50" s="14" t="s">
        <v>24</v>
      </c>
    </row>
  </sheetData>
  <mergeCells count="23">
    <mergeCell ref="B3:E3"/>
    <mergeCell ref="B8:C8"/>
    <mergeCell ref="B10:E10"/>
    <mergeCell ref="B11:E11"/>
    <mergeCell ref="A2:I2"/>
    <mergeCell ref="F10:I10"/>
    <mergeCell ref="A10:A11"/>
    <mergeCell ref="F11:I11"/>
    <mergeCell ref="B5:C5"/>
    <mergeCell ref="B6:C6"/>
    <mergeCell ref="A5:A9"/>
    <mergeCell ref="G3:I3"/>
    <mergeCell ref="G4:I4"/>
    <mergeCell ref="B7:C7"/>
    <mergeCell ref="B9:C9"/>
    <mergeCell ref="B4:E4"/>
    <mergeCell ref="B50:F50"/>
    <mergeCell ref="A12:A49"/>
    <mergeCell ref="B13:B39"/>
    <mergeCell ref="B40:B49"/>
    <mergeCell ref="C13:C34"/>
    <mergeCell ref="C36:C39"/>
    <mergeCell ref="C41:C47"/>
  </mergeCells>
  <printOptions/>
  <pageMargins left="0.25" right="0.25" top="0.75" bottom="0.75" header="0.3" footer="0.3"/>
  <pageSetup fitToHeight="0" fitToWidth="1" horizontalDpi="600" verticalDpi="600" orientation="portrait" paperSize="8"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2022-10-25T07:24:46Z</dcterms:modified>
  <cp:category/>
  <cp:version/>
  <cp:contentType/>
  <cp:contentStatus/>
</cp:coreProperties>
</file>